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ETN Projects\app-ProducerSuite\Website\docs\"/>
    </mc:Choice>
  </mc:AlternateContent>
  <bookViews>
    <workbookView xWindow="32760" yWindow="75" windowWidth="19035" windowHeight="8700"/>
  </bookViews>
  <sheets>
    <sheet name="DIVA" sheetId="1" r:id="rId1"/>
  </sheets>
  <definedNames>
    <definedName name="_xlnm.Print_Area" localSheetId="0">DIVA!$A$1:$E$41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7" i="1" l="1"/>
  <c r="B35" i="1"/>
  <c r="B34" i="1"/>
  <c r="A35" i="1" s="1"/>
  <c r="B32" i="1"/>
  <c r="B31" i="1"/>
  <c r="A32" i="1"/>
  <c r="D32" i="1" s="1"/>
  <c r="B29" i="1"/>
  <c r="A31" i="1" s="1"/>
  <c r="B28" i="1"/>
  <c r="A29" i="1" s="1"/>
  <c r="D29" i="1" s="1"/>
  <c r="B26" i="1"/>
  <c r="A28" i="1"/>
  <c r="B25" i="1"/>
  <c r="A26" i="1" s="1"/>
  <c r="D26" i="1" s="1"/>
  <c r="B23" i="1"/>
  <c r="A25" i="1" s="1"/>
  <c r="B22" i="1"/>
  <c r="A23" i="1"/>
  <c r="D23" i="1" s="1"/>
  <c r="B20" i="1"/>
  <c r="A22" i="1" s="1"/>
  <c r="B19" i="1"/>
  <c r="A20" i="1" s="1"/>
  <c r="D20" i="1" s="1"/>
  <c r="B17" i="1"/>
  <c r="D17" i="1"/>
  <c r="A19" i="1"/>
  <c r="B16" i="1"/>
  <c r="B14" i="1"/>
  <c r="A16" i="1"/>
  <c r="D16" i="1"/>
  <c r="B13" i="1"/>
  <c r="A14" i="1" s="1"/>
  <c r="D14" i="1" s="1"/>
  <c r="B11" i="1"/>
  <c r="A13" i="1" s="1"/>
  <c r="D13" i="1" s="1"/>
  <c r="B10" i="1"/>
  <c r="D10" i="1"/>
  <c r="A11" i="1"/>
  <c r="A10" i="1"/>
  <c r="D19" i="1"/>
  <c r="A17" i="1"/>
  <c r="A34" i="1"/>
  <c r="A37" i="1"/>
  <c r="D37" i="1" s="1"/>
  <c r="D35" i="1" l="1"/>
  <c r="D22" i="1"/>
  <c r="D39" i="1" s="1"/>
  <c r="D31" i="1"/>
  <c r="D34" i="1"/>
  <c r="D25" i="1"/>
  <c r="D28" i="1"/>
  <c r="D11" i="1"/>
</calcChain>
</file>

<file path=xl/sharedStrings.xml><?xml version="1.0" encoding="utf-8"?>
<sst xmlns="http://schemas.openxmlformats.org/spreadsheetml/2006/main" count="28" uniqueCount="28">
  <si>
    <t>SEGMENT 1</t>
  </si>
  <si>
    <t xml:space="preserve">SEGMENT 2 </t>
  </si>
  <si>
    <t>SEGMENT 3</t>
  </si>
  <si>
    <t>TOTAL PROGRAM TIME</t>
  </si>
  <si>
    <t>SEGMENT 4</t>
  </si>
  <si>
    <t>SEGMENT 5</t>
  </si>
  <si>
    <t>Episode Title</t>
  </si>
  <si>
    <t>Series Title</t>
  </si>
  <si>
    <t>Episode Number</t>
  </si>
  <si>
    <t>Program ID</t>
  </si>
  <si>
    <t>DF Timecode In</t>
  </si>
  <si>
    <t>DF Timecode Out</t>
  </si>
  <si>
    <t>Item</t>
  </si>
  <si>
    <t>Length</t>
  </si>
  <si>
    <t>BREAK 1 (black)</t>
  </si>
  <si>
    <t>BREAK 2 (black)</t>
  </si>
  <si>
    <t>BREAK 3 (black)</t>
  </si>
  <si>
    <t>BREAK 5 (black)</t>
  </si>
  <si>
    <t>BREAK 4 (black)</t>
  </si>
  <si>
    <t>SEGMENT 6</t>
  </si>
  <si>
    <t>SEGMENT 7</t>
  </si>
  <si>
    <t>SEGMENT 8</t>
  </si>
  <si>
    <t>SEGMENT 9</t>
  </si>
  <si>
    <t>BREAK 6 (black)</t>
  </si>
  <si>
    <t>BREAK 7 (black)</t>
  </si>
  <si>
    <t>BREAK 8 (black)</t>
  </si>
  <si>
    <t>BREAK 9 (black)</t>
  </si>
  <si>
    <t>SEGMENT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</si>
</sst>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_)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left"/>
    </xf>
    <xf numFmtId="0" fontId="1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Fill="1" applyAlignment="1" applyProtection="1">
      <alignment horizontal="center"/>
    </xf>
    <xf numFmtId="0" fontId="1" fillId="0" borderId="0" xfId="0" applyFont="1" applyFill="1"/>
    <xf numFmtId="0" fontId="1" fillId="0" borderId="0" xfId="0" applyFont="1" applyAlignment="1" applyProtection="1">
      <alignment horizontal="left"/>
    </xf>
    <xf numFmtId="164" fontId="1" fillId="0" borderId="0" xfId="0" applyNumberFormat="1" applyFont="1" applyAlignment="1" applyProtection="1">
      <alignment horizontal="center"/>
    </xf>
    <xf numFmtId="164" fontId="1" fillId="0" borderId="0" xfId="0" applyNumberFormat="1" applyFont="1" applyFill="1" applyProtection="1"/>
    <xf numFmtId="164" fontId="1" fillId="0" borderId="0" xfId="0" applyNumberFormat="1" applyFont="1" applyProtection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6" fontId="1" fillId="0" borderId="0" xfId="0" applyNumberFormat="1" applyFont="1" applyAlignment="1">
      <alignment horizontal="center"/>
    </xf>
    <xf numFmtId="0" fontId="1" fillId="0" borderId="1" xfId="0" applyFont="1" applyBorder="1" applyAlignment="1" applyProtection="1">
      <alignment horizontal="left"/>
    </xf>
    <xf numFmtId="164" fontId="1" fillId="0" borderId="2" xfId="0" applyNumberFormat="1" applyFont="1" applyBorder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center"/>
    </xf>
    <xf numFmtId="164" fontId="1" fillId="0" borderId="3" xfId="0" applyNumberFormat="1" applyFont="1" applyBorder="1" applyAlignment="1" applyProtection="1">
      <alignment horizontal="center"/>
    </xf>
    <xf numFmtId="0" fontId="1" fillId="0" borderId="0" xfId="0" applyFont="1" applyAlignment="1"/>
    <xf numFmtId="0" fontId="8" fillId="0" borderId="0" xfId="0" applyFont="1" applyBorder="1" applyAlignment="1">
      <alignment horizontal="centerContinuous"/>
    </xf>
    <xf numFmtId="0" fontId="8" fillId="0" borderId="0" xfId="0" applyFont="1"/>
    <xf numFmtId="0" fontId="7" fillId="0" borderId="0" xfId="0" applyFont="1" applyBorder="1" applyAlignment="1">
      <alignment horizontal="justify"/>
    </xf>
    <xf numFmtId="0" fontId="8" fillId="0" borderId="0" xfId="0" applyFont="1" applyAlignment="1">
      <alignment horizontal="justify"/>
    </xf>
    <xf numFmtId="0" fontId="6" fillId="0" borderId="0" xfId="0" applyFont="1" applyAlignment="1" applyProtection="1">
      <alignment horizontal="justify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9" fillId="0" borderId="0" xfId="0" applyFont="1" applyAlignment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>
      <alignment horizontal="justify"/>
    </xf>
    <xf numFmtId="0" fontId="1" fillId="0" borderId="0" xfId="0" applyFont="1" applyAlignment="1">
      <alignment horizontal="justify"/>
    </xf>
    <xf numFmtId="0" fontId="1" fillId="0" borderId="0" xfId="0" applyFont="1" applyBorder="1" applyAlignment="1"/>
    <xf numFmtId="0" fontId="1" fillId="0" borderId="0" xfId="0" applyFont="1" applyAlignment="1"/>
    <xf numFmtId="0" fontId="6" fillId="0" borderId="0" xfId="0" applyFont="1" applyAlignment="1" applyProtection="1">
      <alignment horizontal="left"/>
    </xf>
    <xf numFmtId="0" fontId="0" fillId="0" borderId="0" xfId="0" applyAlignment="1"/>
    <xf numFmtId="0" fontId="6" fillId="0" borderId="0" xfId="0" applyFont="1" applyBorder="1" applyAlignment="1">
      <alignment horizontal="justify"/>
    </xf>
    <xf numFmtId="0" fontId="0" fillId="0" borderId="0" xfId="0" applyAlignment="1">
      <alignment horizontal="justify"/>
    </xf>
    <xf numFmtId="0" fontId="6" fillId="0" borderId="0" xfId="0" applyFont="1" applyAlignment="1" applyProtection="1">
      <alignment horizont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>
      <selection activeCell="B2" sqref="B2:D2"/>
    </sheetView>
  </sheetViews>
  <sheetFormatPr defaultRowHeight="12.75" x14ac:dyDescent="0.2"/>
  <cols>
    <col min="1" max="1" width="16.42578125" style="13" customWidth="1"/>
    <col min="2" max="2" width="19.28515625" style="13" customWidth="1"/>
    <col min="3" max="3" width="24.140625" style="1" customWidth="1"/>
    <col min="4" max="4" width="13.7109375" style="1" customWidth="1"/>
    <col min="5" max="5" width="16.28515625" style="1" customWidth="1"/>
    <col min="6" max="6" width="16.7109375" style="1" customWidth="1"/>
    <col min="7" max="10" width="10.5703125" style="1" customWidth="1"/>
    <col min="11" max="16384" width="9.140625" style="1"/>
  </cols>
  <sheetData>
    <row r="1" spans="1:11" ht="15.75" x14ac:dyDescent="0.25">
      <c r="C1" s="2"/>
      <c r="D1" s="3"/>
      <c r="E1" s="3"/>
      <c r="F1" s="3"/>
      <c r="G1" s="3"/>
    </row>
    <row r="2" spans="1:11" ht="14.25" x14ac:dyDescent="0.2">
      <c r="A2" s="29" t="s">
        <v>7</v>
      </c>
      <c r="B2" s="34"/>
      <c r="C2" s="35"/>
      <c r="D2" s="35"/>
      <c r="E2" s="20"/>
      <c r="F2" s="21"/>
      <c r="G2" s="21"/>
      <c r="H2" s="22"/>
      <c r="I2" s="22"/>
      <c r="J2" s="22"/>
    </row>
    <row r="3" spans="1:11" ht="15" customHeight="1" x14ac:dyDescent="0.25">
      <c r="A3" s="30" t="s">
        <v>6</v>
      </c>
      <c r="B3" s="36"/>
      <c r="C3" s="37"/>
      <c r="D3" s="37"/>
      <c r="E3" s="31"/>
      <c r="F3" s="23"/>
      <c r="G3" s="23"/>
      <c r="H3" s="23"/>
      <c r="I3" s="23"/>
      <c r="J3" s="23"/>
      <c r="K3" s="4"/>
    </row>
    <row r="4" spans="1:11" ht="14.25" customHeight="1" x14ac:dyDescent="0.2">
      <c r="A4" s="25" t="s">
        <v>8</v>
      </c>
      <c r="B4" s="38"/>
      <c r="C4" s="37"/>
      <c r="D4" s="37"/>
      <c r="E4" s="31"/>
      <c r="F4" s="24"/>
      <c r="G4" s="24"/>
      <c r="H4" s="24"/>
      <c r="I4" s="24"/>
      <c r="J4" s="24"/>
      <c r="K4" s="5"/>
    </row>
    <row r="5" spans="1:11" ht="14.25" customHeight="1" x14ac:dyDescent="0.2">
      <c r="A5" s="25" t="s">
        <v>9</v>
      </c>
      <c r="B5" s="38"/>
      <c r="C5" s="35"/>
      <c r="D5" s="35"/>
      <c r="E5" s="13"/>
      <c r="F5" s="14"/>
      <c r="G5" s="14"/>
      <c r="H5" s="14"/>
      <c r="I5" s="14"/>
      <c r="J5" s="14"/>
      <c r="K5" s="5"/>
    </row>
    <row r="6" spans="1:11" x14ac:dyDescent="0.2">
      <c r="C6" s="25"/>
      <c r="D6" s="13"/>
      <c r="E6" s="13"/>
      <c r="F6" s="14"/>
      <c r="G6" s="14"/>
      <c r="H6" s="14"/>
      <c r="I6" s="14"/>
      <c r="J6" s="14"/>
      <c r="K6" s="5"/>
    </row>
    <row r="7" spans="1:11" x14ac:dyDescent="0.2">
      <c r="F7" s="8"/>
      <c r="G7" s="8"/>
      <c r="H7" s="8"/>
      <c r="I7" s="8"/>
      <c r="J7" s="8"/>
      <c r="K7" s="8"/>
    </row>
    <row r="8" spans="1:11" ht="15" x14ac:dyDescent="0.2">
      <c r="A8" s="28" t="s">
        <v>10</v>
      </c>
      <c r="B8" s="28" t="s">
        <v>11</v>
      </c>
      <c r="C8" s="27" t="s">
        <v>12</v>
      </c>
      <c r="D8" s="26" t="s">
        <v>13</v>
      </c>
      <c r="E8" s="6"/>
      <c r="F8" s="7"/>
      <c r="G8" s="7"/>
      <c r="H8" s="7"/>
      <c r="I8" s="7"/>
      <c r="J8" s="7"/>
      <c r="K8" s="7"/>
    </row>
    <row r="9" spans="1:11" x14ac:dyDescent="0.2">
      <c r="F9" s="8"/>
      <c r="G9" s="8"/>
      <c r="H9" s="8"/>
      <c r="I9" s="8"/>
      <c r="J9" s="8"/>
      <c r="K9" s="8"/>
    </row>
    <row r="10" spans="1:11" x14ac:dyDescent="0.2">
      <c r="A10" s="15">
        <f>TIMEVALUE("01:00:00")</f>
        <v>4.1666666666666664E-2</v>
      </c>
      <c r="B10" s="15">
        <f>TIMEVALUE("01:13:30")</f>
        <v>5.1041666666666673E-2</v>
      </c>
      <c r="C10" s="9" t="s">
        <v>0</v>
      </c>
      <c r="D10" s="10">
        <f>SUM(B10-A10)</f>
        <v>9.3750000000000083E-3</v>
      </c>
      <c r="F10" s="11"/>
      <c r="G10" s="11"/>
      <c r="H10" s="11"/>
      <c r="I10" s="11"/>
      <c r="J10" s="11"/>
      <c r="K10" s="11"/>
    </row>
    <row r="11" spans="1:11" x14ac:dyDescent="0.2">
      <c r="A11" s="15">
        <f>(B10)</f>
        <v>5.1041666666666673E-2</v>
      </c>
      <c r="B11" s="15">
        <f>TIMEVALUE("01:13:31")</f>
        <v>5.1053240740740746E-2</v>
      </c>
      <c r="C11" s="9" t="s">
        <v>14</v>
      </c>
      <c r="D11" s="19">
        <f>SUM(B11-A11)</f>
        <v>1.157407407407357E-5</v>
      </c>
      <c r="F11" s="11"/>
      <c r="G11" s="11"/>
      <c r="H11" s="11"/>
      <c r="I11" s="11"/>
      <c r="J11" s="11"/>
      <c r="K11" s="11"/>
    </row>
    <row r="12" spans="1:11" x14ac:dyDescent="0.2">
      <c r="D12" s="12"/>
      <c r="F12" s="11"/>
      <c r="G12" s="11"/>
      <c r="H12" s="11"/>
      <c r="I12" s="11"/>
      <c r="J12" s="11"/>
      <c r="K12" s="11"/>
    </row>
    <row r="13" spans="1:11" x14ac:dyDescent="0.2">
      <c r="A13" s="15">
        <f>B11</f>
        <v>5.1053240740740746E-2</v>
      </c>
      <c r="B13" s="15">
        <f>TIMEVALUE("01:22:34")</f>
        <v>5.7337962962962959E-2</v>
      </c>
      <c r="C13" s="9" t="s">
        <v>1</v>
      </c>
      <c r="D13" s="10">
        <f>SUM(B13-A13)</f>
        <v>6.2847222222222124E-3</v>
      </c>
      <c r="F13" s="11"/>
      <c r="G13" s="11"/>
      <c r="H13" s="11"/>
      <c r="I13" s="11"/>
      <c r="J13" s="11"/>
      <c r="K13" s="11"/>
    </row>
    <row r="14" spans="1:11" x14ac:dyDescent="0.2">
      <c r="A14" s="15">
        <f>(B13)</f>
        <v>5.7337962962962959E-2</v>
      </c>
      <c r="B14" s="15">
        <f>TIMEVALUE("01:22:35")</f>
        <v>5.7349537037037039E-2</v>
      </c>
      <c r="C14" s="9" t="s">
        <v>15</v>
      </c>
      <c r="D14" s="19">
        <f>SUM(B14-A14)</f>
        <v>1.1574074074080509E-5</v>
      </c>
      <c r="F14" s="11"/>
      <c r="G14" s="11"/>
      <c r="H14" s="11"/>
      <c r="I14" s="11"/>
      <c r="J14" s="11"/>
      <c r="K14" s="11"/>
    </row>
    <row r="15" spans="1:11" x14ac:dyDescent="0.2">
      <c r="D15" s="12"/>
      <c r="F15" s="11"/>
      <c r="G15" s="11"/>
      <c r="H15" s="11"/>
      <c r="I15" s="11"/>
      <c r="J15" s="11"/>
      <c r="K15" s="11"/>
    </row>
    <row r="16" spans="1:11" x14ac:dyDescent="0.2">
      <c r="A16" s="15">
        <f>B14</f>
        <v>5.7349537037037039E-2</v>
      </c>
      <c r="B16" s="15">
        <f>TIMEVALUE("01:29:50")</f>
        <v>6.2384259259259257E-2</v>
      </c>
      <c r="C16" s="9" t="s">
        <v>2</v>
      </c>
      <c r="D16" s="10">
        <f>SUM(B16-A16)</f>
        <v>5.0347222222222182E-3</v>
      </c>
      <c r="F16" s="11"/>
      <c r="G16" s="11"/>
      <c r="H16" s="11"/>
      <c r="I16" s="11"/>
      <c r="J16" s="11"/>
      <c r="K16" s="11"/>
    </row>
    <row r="17" spans="1:11" x14ac:dyDescent="0.2">
      <c r="A17" s="15">
        <f>(B16)</f>
        <v>6.2384259259259257E-2</v>
      </c>
      <c r="B17" s="15">
        <f>TIMEVALUE("01:29:51")</f>
        <v>6.2395833333333338E-2</v>
      </c>
      <c r="C17" s="9" t="s">
        <v>16</v>
      </c>
      <c r="D17" s="19">
        <f>SUM(B17-A17)</f>
        <v>1.1574074074080509E-5</v>
      </c>
      <c r="F17" s="11"/>
      <c r="G17" s="11"/>
      <c r="H17" s="11"/>
      <c r="I17" s="11"/>
      <c r="J17" s="11"/>
      <c r="K17" s="11"/>
    </row>
    <row r="18" spans="1:11" x14ac:dyDescent="0.2">
      <c r="F18" s="8"/>
      <c r="G18" s="8"/>
      <c r="H18" s="8"/>
      <c r="I18" s="8"/>
      <c r="J18" s="8"/>
      <c r="K18" s="8"/>
    </row>
    <row r="19" spans="1:11" x14ac:dyDescent="0.2">
      <c r="A19" s="15">
        <f>B17</f>
        <v>6.2395833333333338E-2</v>
      </c>
      <c r="B19" s="15">
        <f>TIMEVALUE("01:38:27")</f>
        <v>6.8368055555555557E-2</v>
      </c>
      <c r="C19" s="9" t="s">
        <v>4</v>
      </c>
      <c r="D19" s="10">
        <f>SUM(B19-A19)</f>
        <v>5.972222222222219E-3</v>
      </c>
      <c r="F19" s="8"/>
      <c r="G19" s="8"/>
      <c r="H19" s="8"/>
      <c r="I19" s="8"/>
      <c r="J19" s="8"/>
      <c r="K19" s="8"/>
    </row>
    <row r="20" spans="1:11" x14ac:dyDescent="0.2">
      <c r="A20" s="15">
        <f>(B19)</f>
        <v>6.8368055555555557E-2</v>
      </c>
      <c r="B20" s="15">
        <f>TIMEVALUE("01:38:28")</f>
        <v>6.8379629629629637E-2</v>
      </c>
      <c r="C20" s="9" t="s">
        <v>18</v>
      </c>
      <c r="D20" s="19">
        <f>SUM(B20-A20)</f>
        <v>1.1574074074080509E-5</v>
      </c>
      <c r="F20" s="8"/>
      <c r="G20" s="8"/>
      <c r="H20" s="8"/>
      <c r="I20" s="8"/>
      <c r="J20" s="8"/>
      <c r="K20" s="8"/>
    </row>
    <row r="21" spans="1:11" x14ac:dyDescent="0.2">
      <c r="A21" s="15"/>
      <c r="B21" s="15"/>
      <c r="C21" s="9"/>
      <c r="D21" s="18"/>
      <c r="F21" s="8"/>
      <c r="G21" s="8"/>
      <c r="H21" s="8"/>
      <c r="I21" s="8"/>
      <c r="J21" s="8"/>
      <c r="K21" s="8"/>
    </row>
    <row r="22" spans="1:11" x14ac:dyDescent="0.2">
      <c r="A22" s="15">
        <f>B20</f>
        <v>6.8379629629629637E-2</v>
      </c>
      <c r="B22" s="15">
        <f>TIMEVALUE("01:44:50")</f>
        <v>7.2800925925925922E-2</v>
      </c>
      <c r="C22" s="9" t="s">
        <v>5</v>
      </c>
      <c r="D22" s="10">
        <f>SUM(B22-A22)</f>
        <v>4.4212962962962843E-3</v>
      </c>
      <c r="F22" s="8"/>
      <c r="G22" s="8"/>
      <c r="H22" s="8"/>
      <c r="I22" s="8"/>
      <c r="J22" s="8"/>
      <c r="K22" s="8"/>
    </row>
    <row r="23" spans="1:11" x14ac:dyDescent="0.2">
      <c r="A23" s="15">
        <f>(B22)</f>
        <v>7.2800925925925922E-2</v>
      </c>
      <c r="B23" s="15">
        <f>TIMEVALUE("01:44:51")</f>
        <v>7.2812500000000002E-2</v>
      </c>
      <c r="C23" s="9" t="s">
        <v>17</v>
      </c>
      <c r="D23" s="19">
        <f>SUM(B23-A23)</f>
        <v>1.1574074074080509E-5</v>
      </c>
      <c r="F23" s="8"/>
      <c r="G23" s="8"/>
      <c r="H23" s="8"/>
      <c r="I23" s="8"/>
      <c r="J23" s="8"/>
      <c r="K23" s="8"/>
    </row>
    <row r="24" spans="1:11" x14ac:dyDescent="0.2">
      <c r="A24" s="15"/>
      <c r="B24" s="15"/>
      <c r="C24" s="9"/>
      <c r="D24" s="18"/>
      <c r="F24" s="8"/>
      <c r="G24" s="8"/>
      <c r="H24" s="8"/>
      <c r="I24" s="8"/>
      <c r="J24" s="8"/>
      <c r="K24" s="8"/>
    </row>
    <row r="25" spans="1:11" x14ac:dyDescent="0.2">
      <c r="A25" s="15">
        <f>B23</f>
        <v>7.2812500000000002E-2</v>
      </c>
      <c r="B25" s="15">
        <f>TIMEVALUE("01:53:05")</f>
        <v>7.8530092592592596E-2</v>
      </c>
      <c r="C25" s="9" t="s">
        <v>19</v>
      </c>
      <c r="D25" s="10">
        <f>SUM(B25-A25)</f>
        <v>5.7175925925925936E-3</v>
      </c>
      <c r="F25" s="8"/>
      <c r="G25" s="8"/>
      <c r="H25" s="8"/>
      <c r="I25" s="8"/>
      <c r="J25" s="8"/>
      <c r="K25" s="8"/>
    </row>
    <row r="26" spans="1:11" x14ac:dyDescent="0.2">
      <c r="A26" s="15">
        <f>(B25)</f>
        <v>7.8530092592592596E-2</v>
      </c>
      <c r="B26" s="15">
        <f>TIMEVALUE("01:53:06")</f>
        <v>7.8541666666666662E-2</v>
      </c>
      <c r="C26" s="9" t="s">
        <v>23</v>
      </c>
      <c r="D26" s="19">
        <f>SUM(B26-A26)</f>
        <v>1.1574074074066631E-5</v>
      </c>
      <c r="F26" s="8"/>
      <c r="G26" s="8"/>
      <c r="H26" s="8"/>
      <c r="I26" s="8"/>
      <c r="J26" s="8"/>
      <c r="K26" s="8"/>
    </row>
    <row r="27" spans="1:11" x14ac:dyDescent="0.2">
      <c r="A27" s="15"/>
      <c r="B27" s="15"/>
      <c r="C27" s="9"/>
      <c r="D27" s="10"/>
      <c r="F27" s="8"/>
      <c r="G27" s="8"/>
      <c r="H27" s="8"/>
      <c r="I27" s="8"/>
      <c r="J27" s="8"/>
      <c r="K27" s="8"/>
    </row>
    <row r="28" spans="1:11" x14ac:dyDescent="0.2">
      <c r="A28" s="15">
        <f>B26</f>
        <v>7.8541666666666662E-2</v>
      </c>
      <c r="B28" s="15">
        <f>TIMEVALUE("02:01:13")</f>
        <v>8.4178240740740748E-2</v>
      </c>
      <c r="C28" s="9" t="s">
        <v>20</v>
      </c>
      <c r="D28" s="10">
        <f>SUM(B28-A28)</f>
        <v>5.6365740740740855E-3</v>
      </c>
      <c r="F28" s="8"/>
      <c r="G28" s="8"/>
      <c r="H28" s="8"/>
      <c r="I28" s="8"/>
      <c r="J28" s="8"/>
      <c r="K28" s="8"/>
    </row>
    <row r="29" spans="1:11" x14ac:dyDescent="0.2">
      <c r="A29" s="15">
        <f>(B28)</f>
        <v>8.4178240740740748E-2</v>
      </c>
      <c r="B29" s="15">
        <f>TIMEVALUE("02:01:14")</f>
        <v>8.4189814814814815E-2</v>
      </c>
      <c r="C29" s="9" t="s">
        <v>24</v>
      </c>
      <c r="D29" s="19">
        <f>SUM(B29-A29)</f>
        <v>1.1574074074066631E-5</v>
      </c>
      <c r="F29" s="8"/>
      <c r="G29" s="8"/>
      <c r="H29" s="8"/>
      <c r="I29" s="8"/>
      <c r="J29" s="8"/>
      <c r="K29" s="8"/>
    </row>
    <row r="30" spans="1:11" x14ac:dyDescent="0.2">
      <c r="A30" s="15"/>
      <c r="B30" s="15"/>
      <c r="C30" s="9"/>
      <c r="D30" s="10"/>
      <c r="F30" s="8"/>
      <c r="G30" s="8"/>
      <c r="H30" s="8"/>
      <c r="I30" s="8"/>
      <c r="J30" s="8"/>
      <c r="K30" s="8"/>
    </row>
    <row r="31" spans="1:11" x14ac:dyDescent="0.2">
      <c r="A31" s="15">
        <f>B29</f>
        <v>8.4189814814814815E-2</v>
      </c>
      <c r="B31" s="15">
        <f>TIMEVALUE("02:10:07")</f>
        <v>9.0358796296296298E-2</v>
      </c>
      <c r="C31" s="9" t="s">
        <v>21</v>
      </c>
      <c r="D31" s="10">
        <f>SUM(B31-A31)</f>
        <v>6.1689814814814836E-3</v>
      </c>
      <c r="F31" s="8"/>
      <c r="G31" s="8"/>
      <c r="H31" s="8"/>
      <c r="I31" s="8"/>
      <c r="J31" s="8"/>
      <c r="K31" s="8"/>
    </row>
    <row r="32" spans="1:11" x14ac:dyDescent="0.2">
      <c r="A32" s="15">
        <f>(B31)</f>
        <v>9.0358796296296298E-2</v>
      </c>
      <c r="B32" s="15">
        <f>TIMEVALUE("02:10:08")</f>
        <v>9.0370370370370379E-2</v>
      </c>
      <c r="C32" s="9" t="s">
        <v>25</v>
      </c>
      <c r="D32" s="19">
        <f>SUM(B32-A32)</f>
        <v>1.1574074074080509E-5</v>
      </c>
      <c r="F32" s="8"/>
      <c r="G32" s="8"/>
      <c r="H32" s="8"/>
      <c r="I32" s="8"/>
      <c r="J32" s="8"/>
      <c r="K32" s="8"/>
    </row>
    <row r="33" spans="1:11" x14ac:dyDescent="0.2">
      <c r="A33" s="15"/>
      <c r="B33" s="15"/>
      <c r="C33" s="9"/>
      <c r="D33" s="10"/>
      <c r="F33" s="8"/>
      <c r="G33" s="8"/>
      <c r="H33" s="8"/>
      <c r="I33" s="8"/>
      <c r="J33" s="8"/>
      <c r="K33" s="8"/>
    </row>
    <row r="34" spans="1:11" x14ac:dyDescent="0.2">
      <c r="A34" s="15">
        <f>B32</f>
        <v>9.0370370370370379E-2</v>
      </c>
      <c r="B34" s="15">
        <f>TIMEVALUE("02:18:20")</f>
        <v>9.6064814814814811E-2</v>
      </c>
      <c r="C34" s="9" t="s">
        <v>22</v>
      </c>
      <c r="D34" s="10">
        <f>SUM(B34-A34)</f>
        <v>5.6944444444444325E-3</v>
      </c>
      <c r="F34" s="8"/>
      <c r="G34" s="8"/>
      <c r="H34" s="8"/>
      <c r="I34" s="8"/>
      <c r="J34" s="8"/>
      <c r="K34" s="8"/>
    </row>
    <row r="35" spans="1:11" x14ac:dyDescent="0.2">
      <c r="A35" s="15">
        <f>(B34)</f>
        <v>9.6064814814814811E-2</v>
      </c>
      <c r="B35" s="15">
        <f>TIMEVALUE("02:18:21")</f>
        <v>9.6076388888888878E-2</v>
      </c>
      <c r="C35" s="9" t="s">
        <v>26</v>
      </c>
      <c r="D35" s="19">
        <f>SUM(B35-A35)</f>
        <v>1.1574074074066631E-5</v>
      </c>
      <c r="F35" s="8"/>
      <c r="G35" s="8"/>
      <c r="H35" s="8"/>
      <c r="I35" s="8"/>
      <c r="J35" s="8"/>
      <c r="K35" s="8"/>
    </row>
    <row r="36" spans="1:11" x14ac:dyDescent="0.2">
      <c r="A36" s="15"/>
      <c r="B36" s="15"/>
      <c r="C36" s="9"/>
      <c r="D36" s="10"/>
      <c r="F36" s="8"/>
      <c r="G36" s="8"/>
      <c r="H36" s="8"/>
      <c r="I36" s="8"/>
      <c r="J36" s="8"/>
      <c r="K36" s="8"/>
    </row>
    <row r="37" spans="1:11" x14ac:dyDescent="0.2">
      <c r="A37" s="15">
        <f>B35</f>
        <v>9.6076388888888878E-2</v>
      </c>
      <c r="B37" s="15">
        <f>TIMEVALUE("02:24:39")</f>
        <v>0.10045138888888888</v>
      </c>
      <c r="C37" s="9" t="s">
        <v>27</v>
      </c>
      <c r="D37" s="10">
        <f>SUM(B37-A37)</f>
        <v>4.3750000000000039E-3</v>
      </c>
      <c r="F37" s="8"/>
      <c r="G37" s="8"/>
      <c r="H37" s="8"/>
      <c r="I37" s="8"/>
      <c r="J37" s="8"/>
      <c r="K37" s="8"/>
    </row>
    <row r="38" spans="1:11" x14ac:dyDescent="0.2">
      <c r="D38" s="12"/>
      <c r="F38" s="12"/>
      <c r="G38" s="12"/>
      <c r="H38" s="12"/>
      <c r="I38" s="12"/>
      <c r="J38" s="12"/>
      <c r="K38" s="12"/>
    </row>
    <row r="39" spans="1:11" x14ac:dyDescent="0.2">
      <c r="C39" s="16" t="s">
        <v>3</v>
      </c>
      <c r="D39" s="17">
        <f>SUM(D10+D13+D16+D19+D22+D25+D28+D31+D34+D37)</f>
        <v>5.8680555555555541E-2</v>
      </c>
      <c r="E39" s="32"/>
      <c r="F39" s="33"/>
      <c r="G39" s="33"/>
      <c r="H39" s="33"/>
      <c r="I39" s="33"/>
      <c r="J39" s="12"/>
      <c r="K39" s="12"/>
    </row>
  </sheetData>
  <mergeCells count="5">
    <mergeCell ref="E39:I39"/>
    <mergeCell ref="B2:D2"/>
    <mergeCell ref="B3:D3"/>
    <mergeCell ref="B4:D4"/>
    <mergeCell ref="B5:D5"/>
  </mergeCells>
  <phoneticPr fontId="5" type="noConversion"/>
  <pageMargins left="0.75" right="0.75" top="1" bottom="1" header="0.5" footer="0.5"/>
  <pageSetup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DIVA</vt:lpstr>
      <vt:lpstr>DIVA!Print_Area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Seliquini</dc:creator>
  <cp:lastModifiedBy>Donskoy, Dmitriy</cp:lastModifiedBy>
  <cp:lastPrinted>2011-08-17T18:14:32Z</cp:lastPrinted>
  <dcterms:created xsi:type="dcterms:W3CDTF">2007-11-16T20:49:01Z</dcterms:created>
  <dcterms:modified xsi:type="dcterms:W3CDTF">2019-09-30T16:24:20Z</dcterms:modified>
</cp:coreProperties>
</file>